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УГРС Технический отдел\УФАС 2021\август\Публикация\"/>
    </mc:Choice>
  </mc:AlternateContent>
  <bookViews>
    <workbookView xWindow="0" yWindow="0" windowWidth="28800" windowHeight="12330"/>
  </bookViews>
  <sheets>
    <sheet name="СВГКМ" sheetId="1" r:id="rId1"/>
    <sheet name="ОГКМ" sheetId="4" r:id="rId2"/>
    <sheet name="СТГКМ" sheetId="6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0" i="1" l="1"/>
  <c r="L20" i="1"/>
  <c r="K20" i="1"/>
  <c r="I19" i="1"/>
  <c r="H19" i="1"/>
  <c r="G19" i="1"/>
  <c r="F19" i="1"/>
  <c r="E19" i="1"/>
  <c r="I18" i="1"/>
  <c r="H18" i="1"/>
  <c r="G18" i="1"/>
  <c r="E18" i="1" s="1"/>
  <c r="F18" i="1"/>
  <c r="I17" i="1"/>
  <c r="H17" i="1"/>
  <c r="G17" i="1"/>
  <c r="F17" i="1"/>
  <c r="E17" i="1"/>
  <c r="I16" i="1"/>
  <c r="H16" i="1"/>
  <c r="G16" i="1"/>
  <c r="F16" i="1"/>
  <c r="E16" i="1"/>
  <c r="I15" i="1"/>
  <c r="E15" i="1" s="1"/>
  <c r="H15" i="1"/>
  <c r="G15" i="1"/>
  <c r="F15" i="1"/>
  <c r="J14" i="1"/>
  <c r="F14" i="1" s="1"/>
  <c r="I14" i="1"/>
  <c r="E14" i="1" s="1"/>
  <c r="H14" i="1"/>
  <c r="G14" i="1"/>
  <c r="I13" i="1"/>
  <c r="E13" i="1" s="1"/>
  <c r="H13" i="1"/>
  <c r="F13" i="1" s="1"/>
  <c r="G13" i="1"/>
  <c r="I12" i="1"/>
  <c r="H12" i="1"/>
  <c r="F12" i="1" s="1"/>
  <c r="G12" i="1"/>
  <c r="E12" i="1" s="1"/>
  <c r="I11" i="1"/>
  <c r="H11" i="1"/>
  <c r="G11" i="1"/>
  <c r="E11" i="1" s="1"/>
  <c r="F11" i="1"/>
  <c r="J10" i="1"/>
  <c r="J20" i="1" s="1"/>
  <c r="I10" i="1"/>
  <c r="I20" i="1" s="1"/>
  <c r="H10" i="1"/>
  <c r="G10" i="1"/>
  <c r="G20" i="1" s="1"/>
  <c r="F10" i="1"/>
  <c r="E20" i="1" l="1"/>
  <c r="H20" i="1"/>
  <c r="F20" i="1" s="1"/>
  <c r="E10" i="1"/>
</calcChain>
</file>

<file path=xl/sharedStrings.xml><?xml version="1.0" encoding="utf-8"?>
<sst xmlns="http://schemas.openxmlformats.org/spreadsheetml/2006/main" count="115" uniqueCount="28">
  <si>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</si>
  <si>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</si>
  <si>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</si>
  <si>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</si>
  <si>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</si>
  <si>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</si>
  <si>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</si>
  <si>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</si>
  <si>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</si>
  <si>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</si>
  <si>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</si>
  <si>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</si>
  <si>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</si>
  <si>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</si>
  <si>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</si>
  <si>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</si>
  <si>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</si>
  <si>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</si>
  <si>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</si>
  <si>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 xml:space="preserve"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
</t>
  </si>
  <si>
    <t>АО "Сахатранснефтегаз" (Среднетюнгское ГКМ)</t>
  </si>
  <si>
    <r>
      <t>объем, м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>/час</t>
    </r>
  </si>
  <si>
    <t>АО "Сахатранснефтегаз" (Отраднинское ГКМ)</t>
  </si>
  <si>
    <t>АО "Сахатранснефтегаз" (Средневилюйское ГКМ)</t>
  </si>
  <si>
    <t>Форма 2</t>
  </si>
  <si>
    <t>В работе (все категории по всем заявителям)</t>
  </si>
  <si>
    <t>за август 2021 г.</t>
  </si>
  <si>
    <t>за август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</si>
</sst>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justify" vertical="center" wrapText="1"/>
    </xf>
    <xf numFmtId="0" fontId="1" fillId="0" borderId="0" xfId="0" applyFont="1" applyAlignment="1">
      <alignment horizontal="center" wrapText="1"/>
    </xf>
    <xf numFmtId="0" fontId="3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justify"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0" xfId="0" applyFont="1" applyFill="1"/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2" borderId="2" xfId="0" applyFont="1" applyFill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43;&#1056;&#1057;%20&#1058;&#1077;&#1093;&#1085;&#1080;&#1095;&#1077;&#1089;&#1082;&#1080;&#1081;%20&#1086;&#1090;&#1076;&#1077;&#1083;/&#1059;&#1060;&#1040;&#1057;%202021/&#1072;&#1074;&#1075;&#1091;&#1089;&#1090;/&#1060;&#1086;&#1088;&#1084;&#1072;2%20&#1092;&#1086;&#1088;&#1084;&#1091;&#1083;&#1072;%20&#1072;&#1074;&#1075;&#1091;&#1089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С(Я)"/>
      <sheetName val="Якутск, Жатай"/>
      <sheetName val="Улусы"/>
      <sheetName val="ХатЭГУ"/>
      <sheetName val="ГЭГУ"/>
      <sheetName val="ВВЭГУ"/>
      <sheetName val="ВЭГУ"/>
      <sheetName val="КЭГУ"/>
      <sheetName val="МЭГУ"/>
      <sheetName val="МКЭГУ"/>
      <sheetName val="ХанЭГУ"/>
      <sheetName val="НЭГУ"/>
      <sheetName val="ЧЭГУ"/>
      <sheetName val="ЛЭГУ"/>
      <sheetName val="Ф3 СТ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5">
          <cell r="E15">
            <v>112</v>
          </cell>
          <cell r="F15">
            <v>546.95000000000005</v>
          </cell>
        </row>
        <row r="16">
          <cell r="E16">
            <v>11</v>
          </cell>
          <cell r="F16">
            <v>86.6</v>
          </cell>
        </row>
        <row r="17">
          <cell r="E17">
            <v>8</v>
          </cell>
          <cell r="F17">
            <v>62.74</v>
          </cell>
        </row>
        <row r="18">
          <cell r="E18">
            <v>0</v>
          </cell>
          <cell r="F18">
            <v>0</v>
          </cell>
        </row>
        <row r="19">
          <cell r="E19">
            <v>9</v>
          </cell>
          <cell r="F19">
            <v>96</v>
          </cell>
        </row>
        <row r="20">
          <cell r="E20">
            <v>1</v>
          </cell>
          <cell r="F20">
            <v>243</v>
          </cell>
        </row>
        <row r="21">
          <cell r="E21">
            <v>0</v>
          </cell>
          <cell r="F21">
            <v>0</v>
          </cell>
        </row>
        <row r="22">
          <cell r="E22">
            <v>0</v>
          </cell>
          <cell r="F22">
            <v>0</v>
          </cell>
        </row>
        <row r="23">
          <cell r="E23">
            <v>0</v>
          </cell>
          <cell r="F23">
            <v>0</v>
          </cell>
        </row>
        <row r="30">
          <cell r="E30">
            <v>18</v>
          </cell>
          <cell r="F30">
            <v>739.77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tabSelected="1" workbookViewId="0">
      <selection activeCell="P9" sqref="P9"/>
    </sheetView>
  </sheetViews>
  <sheetFormatPr defaultRowHeight="15" x14ac:dyDescent="0.25"/>
  <cols>
    <col min="1" max="1" width="6.28515625" style="1" customWidth="1"/>
    <col min="2" max="2" width="11.5703125" style="1" customWidth="1"/>
    <col min="3" max="3" width="13.5703125" style="1" customWidth="1"/>
    <col min="4" max="4" width="30" style="1" customWidth="1"/>
    <col min="5" max="6" width="9.140625" style="1" customWidth="1"/>
    <col min="7" max="7" width="9.140625" style="1"/>
    <col min="8" max="8" width="11.7109375" style="1" customWidth="1"/>
    <col min="9" max="16384" width="9.140625" style="1"/>
  </cols>
  <sheetData>
    <row r="1" spans="1:13" x14ac:dyDescent="0.25">
      <c r="L1" s="1" t="s">
        <v>24</v>
      </c>
    </row>
    <row r="2" spans="1:13" ht="56.25" customHeight="1" x14ac:dyDescent="0.25">
      <c r="A2" s="20" t="s">
        <v>19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ht="14.25" customHeight="1" x14ac:dyDescent="0.25">
      <c r="A3" s="2"/>
      <c r="B3" s="2"/>
      <c r="C3" s="2"/>
      <c r="D3" s="21" t="s">
        <v>23</v>
      </c>
      <c r="E3" s="21"/>
      <c r="F3" s="21"/>
      <c r="G3" s="21"/>
      <c r="H3" s="21"/>
      <c r="I3" s="21"/>
      <c r="J3" s="21"/>
      <c r="K3" s="2"/>
      <c r="L3" s="2"/>
      <c r="M3" s="2"/>
    </row>
    <row r="4" spans="1:13" ht="15.75" thickBot="1" x14ac:dyDescent="0.3">
      <c r="D4" s="22" t="s">
        <v>26</v>
      </c>
      <c r="E4" s="22"/>
      <c r="F4" s="22"/>
      <c r="G4" s="22"/>
      <c r="H4" s="22"/>
      <c r="I4" s="22"/>
      <c r="J4" s="22"/>
    </row>
    <row r="5" spans="1:13" ht="15.75" thickBot="1" x14ac:dyDescent="0.3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</row>
    <row r="6" spans="1:13" ht="60" customHeight="1" thickBot="1" x14ac:dyDescent="0.3">
      <c r="A6" s="28" t="s">
        <v>0</v>
      </c>
      <c r="B6" s="31" t="s">
        <v>1</v>
      </c>
      <c r="C6" s="32"/>
      <c r="D6" s="33"/>
      <c r="E6" s="40" t="s">
        <v>2</v>
      </c>
      <c r="F6" s="41"/>
      <c r="G6" s="40" t="s">
        <v>3</v>
      </c>
      <c r="H6" s="41"/>
      <c r="I6" s="40" t="s">
        <v>4</v>
      </c>
      <c r="J6" s="42"/>
      <c r="K6" s="42"/>
      <c r="L6" s="42"/>
      <c r="M6" s="41"/>
    </row>
    <row r="7" spans="1:13" ht="15.75" customHeight="1" thickBot="1" x14ac:dyDescent="0.3">
      <c r="A7" s="29"/>
      <c r="B7" s="34"/>
      <c r="C7" s="35"/>
      <c r="D7" s="36"/>
      <c r="E7" s="28" t="s">
        <v>5</v>
      </c>
      <c r="F7" s="28" t="s">
        <v>21</v>
      </c>
      <c r="G7" s="28" t="s">
        <v>5</v>
      </c>
      <c r="H7" s="28" t="s">
        <v>21</v>
      </c>
      <c r="I7" s="28" t="s">
        <v>5</v>
      </c>
      <c r="J7" s="28" t="s">
        <v>21</v>
      </c>
      <c r="K7" s="40" t="s">
        <v>6</v>
      </c>
      <c r="L7" s="42"/>
      <c r="M7" s="41"/>
    </row>
    <row r="8" spans="1:13" ht="90.75" thickBot="1" x14ac:dyDescent="0.3">
      <c r="A8" s="29"/>
      <c r="B8" s="37"/>
      <c r="C8" s="38"/>
      <c r="D8" s="39"/>
      <c r="E8" s="30"/>
      <c r="F8" s="30"/>
      <c r="G8" s="30"/>
      <c r="H8" s="30"/>
      <c r="I8" s="30"/>
      <c r="J8" s="30"/>
      <c r="K8" s="5" t="s">
        <v>7</v>
      </c>
      <c r="L8" s="5" t="s">
        <v>8</v>
      </c>
      <c r="M8" s="5" t="s">
        <v>9</v>
      </c>
    </row>
    <row r="9" spans="1:13" ht="15.75" thickBot="1" x14ac:dyDescent="0.3">
      <c r="A9" s="30"/>
      <c r="B9" s="40">
        <v>1</v>
      </c>
      <c r="C9" s="42"/>
      <c r="D9" s="41"/>
      <c r="E9" s="5">
        <v>2</v>
      </c>
      <c r="F9" s="5">
        <v>3</v>
      </c>
      <c r="G9" s="5">
        <v>4</v>
      </c>
      <c r="H9" s="5">
        <v>5</v>
      </c>
      <c r="I9" s="5">
        <v>6</v>
      </c>
      <c r="J9" s="5">
        <v>7</v>
      </c>
      <c r="K9" s="5">
        <v>8</v>
      </c>
      <c r="L9" s="5">
        <v>9</v>
      </c>
      <c r="M9" s="5">
        <v>10</v>
      </c>
    </row>
    <row r="10" spans="1:13" ht="21.75" customHeight="1" thickBot="1" x14ac:dyDescent="0.3">
      <c r="A10" s="6">
        <v>2</v>
      </c>
      <c r="B10" s="23" t="s">
        <v>10</v>
      </c>
      <c r="C10" s="23" t="s">
        <v>11</v>
      </c>
      <c r="D10" s="13" t="s">
        <v>12</v>
      </c>
      <c r="E10" s="16">
        <f>G10+I10</f>
        <v>287</v>
      </c>
      <c r="F10" s="16">
        <f>H10+J10</f>
        <v>1472.65</v>
      </c>
      <c r="G10" s="16">
        <f>'[1]Ф3 СТП'!E15</f>
        <v>112</v>
      </c>
      <c r="H10" s="16">
        <f>'[1]Ф3 СТП'!F15</f>
        <v>546.95000000000005</v>
      </c>
      <c r="I10" s="16">
        <f>K10+L10+M10</f>
        <v>175</v>
      </c>
      <c r="J10" s="16">
        <f>396.64+31+127.35+370.71</f>
        <v>925.7</v>
      </c>
      <c r="K10" s="16">
        <v>25</v>
      </c>
      <c r="L10" s="16">
        <v>71</v>
      </c>
      <c r="M10" s="16">
        <v>79</v>
      </c>
    </row>
    <row r="11" spans="1:13" ht="21.75" customHeight="1" thickBot="1" x14ac:dyDescent="0.3">
      <c r="A11" s="6">
        <v>3</v>
      </c>
      <c r="B11" s="44"/>
      <c r="C11" s="24"/>
      <c r="D11" s="13" t="s">
        <v>13</v>
      </c>
      <c r="E11" s="16">
        <f t="shared" ref="E11:F17" si="0">G11+I11</f>
        <v>11</v>
      </c>
      <c r="F11" s="16">
        <f>H11+J11</f>
        <v>86.6</v>
      </c>
      <c r="G11" s="16">
        <f>'[1]Ф3 СТП'!E16</f>
        <v>11</v>
      </c>
      <c r="H11" s="16">
        <f>'[1]Ф3 СТП'!F16</f>
        <v>86.6</v>
      </c>
      <c r="I11" s="16">
        <f>SUM(K11,L11,M11)</f>
        <v>0</v>
      </c>
      <c r="J11" s="16"/>
      <c r="K11" s="16">
        <v>0</v>
      </c>
      <c r="L11" s="16"/>
      <c r="M11" s="16"/>
    </row>
    <row r="12" spans="1:13" ht="21.75" customHeight="1" thickBot="1" x14ac:dyDescent="0.3">
      <c r="A12" s="6">
        <v>4</v>
      </c>
      <c r="B12" s="44"/>
      <c r="C12" s="23" t="s">
        <v>14</v>
      </c>
      <c r="D12" s="13" t="s">
        <v>12</v>
      </c>
      <c r="E12" s="16">
        <f t="shared" si="0"/>
        <v>8</v>
      </c>
      <c r="F12" s="16">
        <f t="shared" si="0"/>
        <v>62.74</v>
      </c>
      <c r="G12" s="16">
        <f>'[1]Ф3 СТП'!E17</f>
        <v>8</v>
      </c>
      <c r="H12" s="16">
        <f>'[1]Ф3 СТП'!F17</f>
        <v>62.74</v>
      </c>
      <c r="I12" s="16">
        <f>SUM(K12,L12,M12)</f>
        <v>0</v>
      </c>
      <c r="J12" s="16"/>
      <c r="K12" s="16"/>
      <c r="L12" s="16"/>
      <c r="M12" s="16"/>
    </row>
    <row r="13" spans="1:13" ht="21.75" customHeight="1" thickBot="1" x14ac:dyDescent="0.3">
      <c r="A13" s="6">
        <v>5</v>
      </c>
      <c r="B13" s="24"/>
      <c r="C13" s="24"/>
      <c r="D13" s="13" t="s">
        <v>13</v>
      </c>
      <c r="E13" s="16">
        <f t="shared" si="0"/>
        <v>0</v>
      </c>
      <c r="F13" s="16">
        <f t="shared" si="0"/>
        <v>0</v>
      </c>
      <c r="G13" s="16">
        <f>'[1]Ф3 СТП'!E18</f>
        <v>0</v>
      </c>
      <c r="H13" s="16">
        <f>'[1]Ф3 СТП'!F18</f>
        <v>0</v>
      </c>
      <c r="I13" s="16">
        <f t="shared" ref="I13:I17" si="1">SUM(K13,L13,M13)</f>
        <v>0</v>
      </c>
      <c r="J13" s="16"/>
      <c r="K13" s="16">
        <v>0</v>
      </c>
      <c r="L13" s="16"/>
      <c r="M13" s="16"/>
    </row>
    <row r="14" spans="1:13" ht="30" customHeight="1" thickBot="1" x14ac:dyDescent="0.3">
      <c r="A14" s="6">
        <v>6</v>
      </c>
      <c r="B14" s="23" t="s">
        <v>15</v>
      </c>
      <c r="C14" s="14" t="s">
        <v>11</v>
      </c>
      <c r="D14" s="13" t="s">
        <v>13</v>
      </c>
      <c r="E14" s="16">
        <f t="shared" si="0"/>
        <v>10</v>
      </c>
      <c r="F14" s="16">
        <f t="shared" si="0"/>
        <v>196</v>
      </c>
      <c r="G14" s="16">
        <f>'[1]Ф3 СТП'!E19</f>
        <v>9</v>
      </c>
      <c r="H14" s="16">
        <f>'[1]Ф3 СТП'!F19</f>
        <v>96</v>
      </c>
      <c r="I14" s="16">
        <f t="shared" si="1"/>
        <v>1</v>
      </c>
      <c r="J14" s="16">
        <f>100</f>
        <v>100</v>
      </c>
      <c r="K14" s="16"/>
      <c r="L14" s="16"/>
      <c r="M14" s="16">
        <v>1</v>
      </c>
    </row>
    <row r="15" spans="1:13" ht="30" customHeight="1" thickBot="1" x14ac:dyDescent="0.3">
      <c r="A15" s="6">
        <v>7</v>
      </c>
      <c r="B15" s="24"/>
      <c r="C15" s="14" t="s">
        <v>14</v>
      </c>
      <c r="D15" s="13" t="s">
        <v>13</v>
      </c>
      <c r="E15" s="16">
        <f t="shared" si="0"/>
        <v>1</v>
      </c>
      <c r="F15" s="16">
        <f t="shared" si="0"/>
        <v>243</v>
      </c>
      <c r="G15" s="16">
        <f>'[1]Ф3 СТП'!E20</f>
        <v>1</v>
      </c>
      <c r="H15" s="16">
        <f>'[1]Ф3 СТП'!F20</f>
        <v>243</v>
      </c>
      <c r="I15" s="16">
        <f>SUM(K15,L15,M15)</f>
        <v>0</v>
      </c>
      <c r="J15" s="16"/>
      <c r="K15" s="16"/>
      <c r="L15" s="16"/>
      <c r="M15" s="16"/>
    </row>
    <row r="16" spans="1:13" ht="30" customHeight="1" thickBot="1" x14ac:dyDescent="0.3">
      <c r="A16" s="6">
        <v>8</v>
      </c>
      <c r="B16" s="23" t="s">
        <v>16</v>
      </c>
      <c r="C16" s="14" t="s">
        <v>11</v>
      </c>
      <c r="D16" s="13" t="s">
        <v>13</v>
      </c>
      <c r="E16" s="16">
        <f t="shared" si="0"/>
        <v>0</v>
      </c>
      <c r="F16" s="16">
        <f t="shared" si="0"/>
        <v>0</v>
      </c>
      <c r="G16" s="16">
        <f>'[1]Ф3 СТП'!E21</f>
        <v>0</v>
      </c>
      <c r="H16" s="16">
        <f>'[1]Ф3 СТП'!F21</f>
        <v>0</v>
      </c>
      <c r="I16" s="16">
        <f t="shared" si="1"/>
        <v>0</v>
      </c>
      <c r="J16" s="16">
        <v>0</v>
      </c>
      <c r="K16" s="16">
        <v>0</v>
      </c>
      <c r="L16" s="16">
        <v>0</v>
      </c>
      <c r="M16" s="16">
        <v>0</v>
      </c>
    </row>
    <row r="17" spans="1:13" ht="30" customHeight="1" thickBot="1" x14ac:dyDescent="0.3">
      <c r="A17" s="6">
        <v>9</v>
      </c>
      <c r="B17" s="24"/>
      <c r="C17" s="14" t="s">
        <v>14</v>
      </c>
      <c r="D17" s="13" t="s">
        <v>13</v>
      </c>
      <c r="E17" s="16">
        <f t="shared" si="0"/>
        <v>0</v>
      </c>
      <c r="F17" s="16">
        <f t="shared" si="0"/>
        <v>0</v>
      </c>
      <c r="G17" s="16">
        <f>'[1]Ф3 СТП'!E22</f>
        <v>0</v>
      </c>
      <c r="H17" s="16">
        <f>'[1]Ф3 СТП'!F22</f>
        <v>0</v>
      </c>
      <c r="I17" s="16">
        <f t="shared" si="1"/>
        <v>0</v>
      </c>
      <c r="J17" s="16">
        <v>0</v>
      </c>
      <c r="K17" s="16">
        <v>0</v>
      </c>
      <c r="L17" s="16">
        <v>0</v>
      </c>
      <c r="M17" s="16">
        <v>0</v>
      </c>
    </row>
    <row r="18" spans="1:13" ht="15.75" customHeight="1" thickBot="1" x14ac:dyDescent="0.3">
      <c r="A18" s="6">
        <v>10</v>
      </c>
      <c r="B18" s="25" t="s">
        <v>17</v>
      </c>
      <c r="C18" s="26"/>
      <c r="D18" s="27"/>
      <c r="E18" s="16">
        <f>G18+I18</f>
        <v>0</v>
      </c>
      <c r="F18" s="16">
        <f>H18+J18</f>
        <v>0</v>
      </c>
      <c r="G18" s="16">
        <f>'[1]Ф3 СТП'!E23</f>
        <v>0</v>
      </c>
      <c r="H18" s="16">
        <f>'[1]Ф3 СТП'!F23</f>
        <v>0</v>
      </c>
      <c r="I18" s="16">
        <f>K18+L18+M18</f>
        <v>0</v>
      </c>
      <c r="J18" s="16"/>
      <c r="K18" s="16"/>
      <c r="L18" s="16"/>
      <c r="M18" s="16"/>
    </row>
    <row r="19" spans="1:13" ht="15.75" customHeight="1" thickBot="1" x14ac:dyDescent="0.3">
      <c r="A19" s="6">
        <v>11</v>
      </c>
      <c r="B19" s="25" t="s">
        <v>25</v>
      </c>
      <c r="C19" s="26"/>
      <c r="D19" s="27"/>
      <c r="E19" s="16">
        <f>'[1]Ф3 СТП'!E30</f>
        <v>18</v>
      </c>
      <c r="F19" s="16">
        <f>'[1]Ф3 СТП'!F30</f>
        <v>739.77</v>
      </c>
      <c r="G19" s="16">
        <f>E19</f>
        <v>18</v>
      </c>
      <c r="H19" s="16">
        <f>F19</f>
        <v>739.77</v>
      </c>
      <c r="I19" s="16">
        <f>K19+L19+M19</f>
        <v>0</v>
      </c>
      <c r="J19" s="16">
        <v>0</v>
      </c>
      <c r="K19" s="16">
        <v>0</v>
      </c>
      <c r="L19" s="16">
        <v>0</v>
      </c>
      <c r="M19" s="16">
        <v>0</v>
      </c>
    </row>
    <row r="20" spans="1:13" ht="15.75" thickBot="1" x14ac:dyDescent="0.3">
      <c r="A20" s="6">
        <v>12</v>
      </c>
      <c r="B20" s="25" t="s">
        <v>18</v>
      </c>
      <c r="C20" s="26"/>
      <c r="D20" s="27"/>
      <c r="E20" s="16">
        <f>G20+I20</f>
        <v>317</v>
      </c>
      <c r="F20" s="16">
        <f>H20+J20</f>
        <v>2060.9899999999998</v>
      </c>
      <c r="G20" s="16">
        <f>G10+G11+G12+G13+G14+G15+G16+G17+G18</f>
        <v>141</v>
      </c>
      <c r="H20" s="16">
        <f>H10+H11+H12+H13+H14+H15+H16+H17+H18</f>
        <v>1035.29</v>
      </c>
      <c r="I20" s="16">
        <f t="shared" ref="I20:L20" si="2">I10+I11+I12+I13+I14+I15+I16+I17+I18+I19</f>
        <v>176</v>
      </c>
      <c r="J20" s="16">
        <f>J10+J11+J12+J13+J14+J15+J16+J17+J18+J19</f>
        <v>1025.7</v>
      </c>
      <c r="K20" s="16">
        <f>K10+K11+K12+K13+K14+K15+K16+K17+K18+K19</f>
        <v>25</v>
      </c>
      <c r="L20" s="16">
        <f t="shared" si="2"/>
        <v>71</v>
      </c>
      <c r="M20" s="16">
        <f>M10+M11+M12+M13+M14+M15+M16+M17+M18+M19</f>
        <v>80</v>
      </c>
    </row>
    <row r="21" spans="1:13" x14ac:dyDescent="0.25"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</sheetData>
  <mergeCells count="25">
    <mergeCell ref="A5:M5"/>
    <mergeCell ref="K7:M7"/>
    <mergeCell ref="B9:D9"/>
    <mergeCell ref="B20:D20"/>
    <mergeCell ref="B19:D19"/>
    <mergeCell ref="B10:B13"/>
    <mergeCell ref="C10:C11"/>
    <mergeCell ref="C12:C13"/>
    <mergeCell ref="B14:B15"/>
    <mergeCell ref="A2:M2"/>
    <mergeCell ref="D3:J3"/>
    <mergeCell ref="D4:J4"/>
    <mergeCell ref="B16:B17"/>
    <mergeCell ref="B18:D18"/>
    <mergeCell ref="A6:A9"/>
    <mergeCell ref="B6:D8"/>
    <mergeCell ref="E6:F6"/>
    <mergeCell ref="G6:H6"/>
    <mergeCell ref="I6:M6"/>
    <mergeCell ref="E7:E8"/>
    <mergeCell ref="F7:F8"/>
    <mergeCell ref="G7:G8"/>
    <mergeCell ref="H7:H8"/>
    <mergeCell ref="I7:I8"/>
    <mergeCell ref="J7:J8"/>
  </mergeCells>
  <pageMargins left="0.7" right="0.7" top="0.75" bottom="0.75" header="0.3" footer="0.3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0"/>
  <sheetViews>
    <sheetView topLeftCell="B1" zoomScaleNormal="100" workbookViewId="0">
      <selection activeCell="E10" sqref="E10:M20"/>
    </sheetView>
  </sheetViews>
  <sheetFormatPr defaultRowHeight="15" x14ac:dyDescent="0.25"/>
  <cols>
    <col min="1" max="1" width="6.28515625" style="1" customWidth="1"/>
    <col min="2" max="2" width="11.5703125" style="1" customWidth="1"/>
    <col min="3" max="3" width="13.5703125" style="1" customWidth="1"/>
    <col min="4" max="4" width="30" style="1" customWidth="1"/>
    <col min="5" max="16384" width="9.140625" style="1"/>
  </cols>
  <sheetData>
    <row r="2" spans="1:13" ht="56.25" customHeight="1" x14ac:dyDescent="0.25">
      <c r="A2" s="20" t="s">
        <v>19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ht="14.25" customHeight="1" x14ac:dyDescent="0.25">
      <c r="A3" s="2"/>
      <c r="B3" s="2"/>
      <c r="C3" s="2"/>
      <c r="D3" s="21" t="s">
        <v>22</v>
      </c>
      <c r="E3" s="21"/>
      <c r="F3" s="21"/>
      <c r="G3" s="21"/>
      <c r="H3" s="21"/>
      <c r="I3" s="21"/>
      <c r="J3" s="21"/>
      <c r="K3" s="2"/>
      <c r="L3" s="2"/>
      <c r="M3" s="2"/>
    </row>
    <row r="4" spans="1:13" ht="15.75" thickBot="1" x14ac:dyDescent="0.3">
      <c r="D4" s="22" t="s">
        <v>27</v>
      </c>
      <c r="E4" s="22"/>
      <c r="F4" s="22"/>
      <c r="G4" s="22"/>
      <c r="H4" s="22"/>
      <c r="I4" s="22"/>
      <c r="J4" s="22"/>
    </row>
    <row r="5" spans="1:13" ht="15.75" thickBot="1" x14ac:dyDescent="0.3">
      <c r="D5" s="3"/>
      <c r="E5" s="4"/>
      <c r="F5" s="4"/>
      <c r="G5" s="4"/>
      <c r="H5" s="4"/>
      <c r="I5" s="4"/>
      <c r="J5" s="4"/>
    </row>
    <row r="6" spans="1:13" ht="60" customHeight="1" thickBot="1" x14ac:dyDescent="0.3">
      <c r="A6" s="28" t="s">
        <v>0</v>
      </c>
      <c r="B6" s="31" t="s">
        <v>1</v>
      </c>
      <c r="C6" s="32"/>
      <c r="D6" s="33"/>
      <c r="E6" s="40" t="s">
        <v>2</v>
      </c>
      <c r="F6" s="41"/>
      <c r="G6" s="40" t="s">
        <v>3</v>
      </c>
      <c r="H6" s="41"/>
      <c r="I6" s="40" t="s">
        <v>4</v>
      </c>
      <c r="J6" s="42"/>
      <c r="K6" s="42"/>
      <c r="L6" s="42"/>
      <c r="M6" s="41"/>
    </row>
    <row r="7" spans="1:13" ht="15.75" thickBot="1" x14ac:dyDescent="0.3">
      <c r="A7" s="29"/>
      <c r="B7" s="34"/>
      <c r="C7" s="35"/>
      <c r="D7" s="36"/>
      <c r="E7" s="28" t="s">
        <v>5</v>
      </c>
      <c r="F7" s="28" t="s">
        <v>21</v>
      </c>
      <c r="G7" s="28" t="s">
        <v>5</v>
      </c>
      <c r="H7" s="28" t="s">
        <v>21</v>
      </c>
      <c r="I7" s="28" t="s">
        <v>5</v>
      </c>
      <c r="J7" s="28" t="s">
        <v>21</v>
      </c>
      <c r="K7" s="40" t="s">
        <v>6</v>
      </c>
      <c r="L7" s="42"/>
      <c r="M7" s="41"/>
    </row>
    <row r="8" spans="1:13" ht="90.75" thickBot="1" x14ac:dyDescent="0.3">
      <c r="A8" s="29"/>
      <c r="B8" s="37"/>
      <c r="C8" s="38"/>
      <c r="D8" s="39"/>
      <c r="E8" s="30"/>
      <c r="F8" s="30"/>
      <c r="G8" s="30"/>
      <c r="H8" s="30"/>
      <c r="I8" s="30"/>
      <c r="J8" s="30"/>
      <c r="K8" s="5" t="s">
        <v>7</v>
      </c>
      <c r="L8" s="5" t="s">
        <v>8</v>
      </c>
      <c r="M8" s="5" t="s">
        <v>9</v>
      </c>
    </row>
    <row r="9" spans="1:13" ht="15.75" thickBot="1" x14ac:dyDescent="0.3">
      <c r="A9" s="30"/>
      <c r="B9" s="40">
        <v>1</v>
      </c>
      <c r="C9" s="42"/>
      <c r="D9" s="41"/>
      <c r="E9" s="5">
        <v>2</v>
      </c>
      <c r="F9" s="5">
        <v>3</v>
      </c>
      <c r="G9" s="5">
        <v>4</v>
      </c>
      <c r="H9" s="5">
        <v>5</v>
      </c>
      <c r="I9" s="5">
        <v>6</v>
      </c>
      <c r="J9" s="5">
        <v>7</v>
      </c>
      <c r="K9" s="5">
        <v>8</v>
      </c>
      <c r="L9" s="5">
        <v>9</v>
      </c>
      <c r="M9" s="5">
        <v>10</v>
      </c>
    </row>
    <row r="10" spans="1:13" ht="21.75" customHeight="1" thickBot="1" x14ac:dyDescent="0.3">
      <c r="A10" s="6">
        <v>2</v>
      </c>
      <c r="B10" s="48" t="s">
        <v>10</v>
      </c>
      <c r="C10" s="48" t="s">
        <v>11</v>
      </c>
      <c r="D10" s="8" t="s">
        <v>12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</row>
    <row r="11" spans="1:13" ht="21.75" customHeight="1" thickBot="1" x14ac:dyDescent="0.3">
      <c r="A11" s="6">
        <v>3</v>
      </c>
      <c r="B11" s="49"/>
      <c r="C11" s="50"/>
      <c r="D11" s="8" t="s">
        <v>13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</row>
    <row r="12" spans="1:13" ht="21.75" customHeight="1" thickBot="1" x14ac:dyDescent="0.3">
      <c r="A12" s="6">
        <v>4</v>
      </c>
      <c r="B12" s="49"/>
      <c r="C12" s="48" t="s">
        <v>14</v>
      </c>
      <c r="D12" s="8" t="s">
        <v>12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</row>
    <row r="13" spans="1:13" ht="21.75" customHeight="1" thickBot="1" x14ac:dyDescent="0.3">
      <c r="A13" s="6">
        <v>5</v>
      </c>
      <c r="B13" s="50"/>
      <c r="C13" s="50"/>
      <c r="D13" s="8" t="s">
        <v>13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</row>
    <row r="14" spans="1:13" ht="30" customHeight="1" thickBot="1" x14ac:dyDescent="0.3">
      <c r="A14" s="6">
        <v>6</v>
      </c>
      <c r="B14" s="48" t="s">
        <v>15</v>
      </c>
      <c r="C14" s="7" t="s">
        <v>11</v>
      </c>
      <c r="D14" s="8" t="s">
        <v>13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</row>
    <row r="15" spans="1:13" ht="30" customHeight="1" thickBot="1" x14ac:dyDescent="0.3">
      <c r="A15" s="6">
        <v>7</v>
      </c>
      <c r="B15" s="50"/>
      <c r="C15" s="7" t="s">
        <v>14</v>
      </c>
      <c r="D15" s="8" t="s">
        <v>13</v>
      </c>
      <c r="E15" s="16">
        <v>1</v>
      </c>
      <c r="F15" s="16">
        <v>2</v>
      </c>
      <c r="G15" s="16">
        <v>1</v>
      </c>
      <c r="H15" s="16">
        <v>2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</row>
    <row r="16" spans="1:13" ht="30" customHeight="1" thickBot="1" x14ac:dyDescent="0.3">
      <c r="A16" s="6">
        <v>8</v>
      </c>
      <c r="B16" s="48" t="s">
        <v>16</v>
      </c>
      <c r="C16" s="7" t="s">
        <v>11</v>
      </c>
      <c r="D16" s="8" t="s">
        <v>13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</row>
    <row r="17" spans="1:13" ht="30" customHeight="1" thickBot="1" x14ac:dyDescent="0.3">
      <c r="A17" s="6">
        <v>9</v>
      </c>
      <c r="B17" s="50"/>
      <c r="C17" s="7" t="s">
        <v>14</v>
      </c>
      <c r="D17" s="8" t="s">
        <v>13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</row>
    <row r="18" spans="1:13" ht="15.75" thickBot="1" x14ac:dyDescent="0.3">
      <c r="A18" s="6">
        <v>10</v>
      </c>
      <c r="B18" s="45" t="s">
        <v>17</v>
      </c>
      <c r="C18" s="46"/>
      <c r="D18" s="47"/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</row>
    <row r="19" spans="1:13" ht="15.75" thickBot="1" x14ac:dyDescent="0.3">
      <c r="A19" s="17">
        <v>11</v>
      </c>
      <c r="B19" s="25" t="s">
        <v>25</v>
      </c>
      <c r="C19" s="26"/>
      <c r="D19" s="27"/>
      <c r="E19" s="16">
        <v>1</v>
      </c>
      <c r="F19" s="16">
        <v>2</v>
      </c>
      <c r="G19" s="16">
        <v>1</v>
      </c>
      <c r="H19" s="16">
        <v>2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</row>
    <row r="20" spans="1:13" ht="15.75" customHeight="1" thickBot="1" x14ac:dyDescent="0.3">
      <c r="A20" s="6">
        <v>11</v>
      </c>
      <c r="B20" s="45" t="s">
        <v>18</v>
      </c>
      <c r="C20" s="46"/>
      <c r="D20" s="47"/>
      <c r="E20" s="16">
        <v>1</v>
      </c>
      <c r="F20" s="16">
        <v>2</v>
      </c>
      <c r="G20" s="16">
        <v>1</v>
      </c>
      <c r="H20" s="16">
        <v>2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</row>
  </sheetData>
  <mergeCells count="24">
    <mergeCell ref="B18:D18"/>
    <mergeCell ref="B20:D20"/>
    <mergeCell ref="B10:B13"/>
    <mergeCell ref="C10:C11"/>
    <mergeCell ref="C12:C13"/>
    <mergeCell ref="B14:B15"/>
    <mergeCell ref="B16:B17"/>
    <mergeCell ref="B19:D19"/>
    <mergeCell ref="B9:D9"/>
    <mergeCell ref="A2:M2"/>
    <mergeCell ref="D3:J3"/>
    <mergeCell ref="D4:J4"/>
    <mergeCell ref="A6:A9"/>
    <mergeCell ref="B6:D8"/>
    <mergeCell ref="E6:F6"/>
    <mergeCell ref="G6:H6"/>
    <mergeCell ref="I6:M6"/>
    <mergeCell ref="E7:E8"/>
    <mergeCell ref="F7:F8"/>
    <mergeCell ref="G7:G8"/>
    <mergeCell ref="H7:H8"/>
    <mergeCell ref="I7:I8"/>
    <mergeCell ref="J7:J8"/>
    <mergeCell ref="K7:M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workbookViewId="0">
      <selection activeCell="D5" sqref="D5"/>
    </sheetView>
  </sheetViews>
  <sheetFormatPr defaultRowHeight="15" x14ac:dyDescent="0.25"/>
  <cols>
    <col min="1" max="1" width="6.28515625" customWidth="1"/>
    <col min="2" max="2" width="11.5703125" customWidth="1"/>
    <col min="3" max="3" width="13.5703125" customWidth="1"/>
    <col min="4" max="4" width="30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0" t="s">
        <v>19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x14ac:dyDescent="0.25">
      <c r="A3" s="9"/>
      <c r="B3" s="9"/>
      <c r="C3" s="9"/>
      <c r="D3" s="21" t="s">
        <v>20</v>
      </c>
      <c r="E3" s="21"/>
      <c r="F3" s="21"/>
      <c r="G3" s="21"/>
      <c r="H3" s="21"/>
      <c r="I3" s="21"/>
      <c r="J3" s="21"/>
      <c r="K3" s="9"/>
      <c r="L3" s="9"/>
      <c r="M3" s="9"/>
    </row>
    <row r="4" spans="1:13" ht="15.75" thickBot="1" x14ac:dyDescent="0.3">
      <c r="A4" s="1"/>
      <c r="B4" s="1"/>
      <c r="C4" s="1"/>
      <c r="D4" s="22" t="s">
        <v>27</v>
      </c>
      <c r="E4" s="22"/>
      <c r="F4" s="22"/>
      <c r="G4" s="22"/>
      <c r="H4" s="22"/>
      <c r="I4" s="22"/>
      <c r="J4" s="22"/>
      <c r="K4" s="1"/>
      <c r="L4" s="1"/>
      <c r="M4" s="1"/>
    </row>
    <row r="5" spans="1:13" ht="15.75" thickBot="1" x14ac:dyDescent="0.3">
      <c r="A5" s="1"/>
      <c r="B5" s="1"/>
      <c r="C5" s="1"/>
      <c r="D5" s="3"/>
      <c r="E5" s="10"/>
      <c r="F5" s="10"/>
      <c r="G5" s="10"/>
      <c r="H5" s="10"/>
      <c r="I5" s="10"/>
      <c r="J5" s="10"/>
      <c r="K5" s="1"/>
      <c r="L5" s="1"/>
      <c r="M5" s="1"/>
    </row>
    <row r="6" spans="1:13" ht="15.75" thickBot="1" x14ac:dyDescent="0.3">
      <c r="A6" s="28" t="s">
        <v>0</v>
      </c>
      <c r="B6" s="31" t="s">
        <v>1</v>
      </c>
      <c r="C6" s="32"/>
      <c r="D6" s="33"/>
      <c r="E6" s="40" t="s">
        <v>2</v>
      </c>
      <c r="F6" s="41"/>
      <c r="G6" s="40" t="s">
        <v>3</v>
      </c>
      <c r="H6" s="41"/>
      <c r="I6" s="40" t="s">
        <v>4</v>
      </c>
      <c r="J6" s="42"/>
      <c r="K6" s="42"/>
      <c r="L6" s="42"/>
      <c r="M6" s="41"/>
    </row>
    <row r="7" spans="1:13" ht="15.75" thickBot="1" x14ac:dyDescent="0.3">
      <c r="A7" s="29"/>
      <c r="B7" s="34"/>
      <c r="C7" s="35"/>
      <c r="D7" s="36"/>
      <c r="E7" s="28" t="s">
        <v>5</v>
      </c>
      <c r="F7" s="28" t="s">
        <v>21</v>
      </c>
      <c r="G7" s="28" t="s">
        <v>5</v>
      </c>
      <c r="H7" s="28" t="s">
        <v>21</v>
      </c>
      <c r="I7" s="28" t="s">
        <v>5</v>
      </c>
      <c r="J7" s="28" t="s">
        <v>21</v>
      </c>
      <c r="K7" s="40" t="s">
        <v>6</v>
      </c>
      <c r="L7" s="42"/>
      <c r="M7" s="41"/>
    </row>
    <row r="8" spans="1:13" ht="90.75" thickBot="1" x14ac:dyDescent="0.3">
      <c r="A8" s="29"/>
      <c r="B8" s="37"/>
      <c r="C8" s="38"/>
      <c r="D8" s="39"/>
      <c r="E8" s="30"/>
      <c r="F8" s="30"/>
      <c r="G8" s="30"/>
      <c r="H8" s="30"/>
      <c r="I8" s="30"/>
      <c r="J8" s="30"/>
      <c r="K8" s="12" t="s">
        <v>7</v>
      </c>
      <c r="L8" s="12" t="s">
        <v>8</v>
      </c>
      <c r="M8" s="12" t="s">
        <v>9</v>
      </c>
    </row>
    <row r="9" spans="1:13" ht="15.75" thickBot="1" x14ac:dyDescent="0.3">
      <c r="A9" s="30"/>
      <c r="B9" s="40">
        <v>1</v>
      </c>
      <c r="C9" s="42"/>
      <c r="D9" s="41"/>
      <c r="E9" s="12">
        <v>2</v>
      </c>
      <c r="F9" s="12">
        <v>3</v>
      </c>
      <c r="G9" s="12">
        <v>4</v>
      </c>
      <c r="H9" s="12">
        <v>5</v>
      </c>
      <c r="I9" s="12">
        <v>6</v>
      </c>
      <c r="J9" s="12">
        <v>7</v>
      </c>
      <c r="K9" s="12">
        <v>8</v>
      </c>
      <c r="L9" s="12">
        <v>9</v>
      </c>
      <c r="M9" s="12">
        <v>10</v>
      </c>
    </row>
    <row r="10" spans="1:13" ht="15.75" thickBot="1" x14ac:dyDescent="0.3">
      <c r="A10" s="11">
        <v>2</v>
      </c>
      <c r="B10" s="48" t="s">
        <v>10</v>
      </c>
      <c r="C10" s="48" t="s">
        <v>11</v>
      </c>
      <c r="D10" s="8" t="s">
        <v>12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</row>
    <row r="11" spans="1:13" ht="15.75" thickBot="1" x14ac:dyDescent="0.3">
      <c r="A11" s="11">
        <v>3</v>
      </c>
      <c r="B11" s="49"/>
      <c r="C11" s="50"/>
      <c r="D11" s="8" t="s">
        <v>13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</row>
    <row r="12" spans="1:13" ht="15.75" thickBot="1" x14ac:dyDescent="0.3">
      <c r="A12" s="11">
        <v>4</v>
      </c>
      <c r="B12" s="49"/>
      <c r="C12" s="48" t="s">
        <v>14</v>
      </c>
      <c r="D12" s="8" t="s">
        <v>12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</row>
    <row r="13" spans="1:13" ht="15.75" thickBot="1" x14ac:dyDescent="0.3">
      <c r="A13" s="11">
        <v>5</v>
      </c>
      <c r="B13" s="50"/>
      <c r="C13" s="50"/>
      <c r="D13" s="8" t="s">
        <v>13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</row>
    <row r="14" spans="1:13" ht="30.75" thickBot="1" x14ac:dyDescent="0.3">
      <c r="A14" s="11">
        <v>6</v>
      </c>
      <c r="B14" s="48" t="s">
        <v>15</v>
      </c>
      <c r="C14" s="7" t="s">
        <v>11</v>
      </c>
      <c r="D14" s="8" t="s">
        <v>13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</row>
    <row r="15" spans="1:13" ht="30.75" thickBot="1" x14ac:dyDescent="0.3">
      <c r="A15" s="11">
        <v>7</v>
      </c>
      <c r="B15" s="50"/>
      <c r="C15" s="7" t="s">
        <v>14</v>
      </c>
      <c r="D15" s="8" t="s">
        <v>13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</row>
    <row r="16" spans="1:13" ht="30.75" thickBot="1" x14ac:dyDescent="0.3">
      <c r="A16" s="11">
        <v>8</v>
      </c>
      <c r="B16" s="48" t="s">
        <v>16</v>
      </c>
      <c r="C16" s="7" t="s">
        <v>11</v>
      </c>
      <c r="D16" s="8" t="s">
        <v>13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</row>
    <row r="17" spans="1:13" ht="30.75" thickBot="1" x14ac:dyDescent="0.3">
      <c r="A17" s="11">
        <v>9</v>
      </c>
      <c r="B17" s="50"/>
      <c r="C17" s="7" t="s">
        <v>14</v>
      </c>
      <c r="D17" s="8" t="s">
        <v>13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</row>
    <row r="18" spans="1:13" ht="15.75" thickBot="1" x14ac:dyDescent="0.3">
      <c r="A18" s="11">
        <v>10</v>
      </c>
      <c r="B18" s="45" t="s">
        <v>17</v>
      </c>
      <c r="C18" s="46"/>
      <c r="D18" s="47"/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</row>
    <row r="19" spans="1:13" s="1" customFormat="1" ht="15.75" thickBot="1" x14ac:dyDescent="0.3">
      <c r="A19" s="18">
        <v>11</v>
      </c>
      <c r="B19" s="25" t="s">
        <v>25</v>
      </c>
      <c r="C19" s="26"/>
      <c r="D19" s="27"/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</row>
    <row r="20" spans="1:13" ht="15.75" thickBot="1" x14ac:dyDescent="0.3">
      <c r="A20" s="11">
        <v>12</v>
      </c>
      <c r="B20" s="45" t="s">
        <v>18</v>
      </c>
      <c r="C20" s="46"/>
      <c r="D20" s="47"/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</row>
  </sheetData>
  <mergeCells count="24">
    <mergeCell ref="B9:D9"/>
    <mergeCell ref="A2:M2"/>
    <mergeCell ref="D3:J3"/>
    <mergeCell ref="D4:J4"/>
    <mergeCell ref="A6:A9"/>
    <mergeCell ref="B6:D8"/>
    <mergeCell ref="E6:F6"/>
    <mergeCell ref="G6:H6"/>
    <mergeCell ref="I6:M6"/>
    <mergeCell ref="E7:E8"/>
    <mergeCell ref="F7:F8"/>
    <mergeCell ref="G7:G8"/>
    <mergeCell ref="H7:H8"/>
    <mergeCell ref="I7:I8"/>
    <mergeCell ref="J7:J8"/>
    <mergeCell ref="K7:M7"/>
    <mergeCell ref="B20:D20"/>
    <mergeCell ref="B10:B13"/>
    <mergeCell ref="C10:C11"/>
    <mergeCell ref="C12:C13"/>
    <mergeCell ref="B14:B15"/>
    <mergeCell ref="B16:B17"/>
    <mergeCell ref="B18:D18"/>
    <mergeCell ref="B19:D19"/>
  </mergeCells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СВГКМ</vt:lpstr>
      <vt:lpstr>ОГКМ</vt:lpstr>
      <vt:lpstr>СТГКМ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Апросимова Лия Николаевна</dc:creator>
  <cp:lastModifiedBy>Горохов Илья Олегович</cp:lastModifiedBy>
  <cp:lastPrinted>2020-06-10T08:51:15Z</cp:lastPrinted>
  <dcterms:created xsi:type="dcterms:W3CDTF">2019-02-08T00:02:55Z</dcterms:created>
  <dcterms:modified xsi:type="dcterms:W3CDTF">2021-09-10T12:38:49Z</dcterms:modified>
</cp:coreProperties>
</file>